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1\SLBC SEPTEMEBER 2021\SEPTEMBER 2021\"/>
    </mc:Choice>
  </mc:AlternateContent>
  <xr:revisionPtr revIDLastSave="0" documentId="13_ncr:1_{EB9D5813-9660-4AB7-A88B-796A90BC6D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5" l="1"/>
  <c r="E33" i="5"/>
  <c r="C33" i="5"/>
  <c r="D30" i="5"/>
  <c r="E30" i="5"/>
  <c r="C30" i="5"/>
  <c r="F26" i="5"/>
  <c r="D26" i="5"/>
  <c r="E26" i="5"/>
  <c r="C26" i="5"/>
  <c r="D17" i="5"/>
  <c r="E17" i="5"/>
  <c r="G17" i="5" s="1"/>
  <c r="F17" i="5"/>
  <c r="I17" i="5" s="1"/>
  <c r="C17" i="5"/>
  <c r="I31" i="5"/>
  <c r="I32" i="5"/>
  <c r="I6" i="5"/>
  <c r="I7" i="5"/>
  <c r="I8" i="5"/>
  <c r="I9" i="5"/>
  <c r="I10" i="5"/>
  <c r="I11" i="5"/>
  <c r="I12" i="5"/>
  <c r="I13" i="5"/>
  <c r="I14" i="5"/>
  <c r="I15" i="5"/>
  <c r="I16" i="5"/>
  <c r="I18" i="5"/>
  <c r="I19" i="5"/>
  <c r="I20" i="5"/>
  <c r="I21" i="5"/>
  <c r="I22" i="5"/>
  <c r="I23" i="5"/>
  <c r="I24" i="5"/>
  <c r="I25" i="5"/>
  <c r="I27" i="5"/>
  <c r="I28" i="5"/>
  <c r="I29" i="5"/>
  <c r="I5" i="5"/>
  <c r="H6" i="5"/>
  <c r="H7" i="5"/>
  <c r="H8" i="5"/>
  <c r="H9" i="5"/>
  <c r="H10" i="5"/>
  <c r="H11" i="5"/>
  <c r="H12" i="5"/>
  <c r="H13" i="5"/>
  <c r="H14" i="5"/>
  <c r="H15" i="5"/>
  <c r="H16" i="5"/>
  <c r="H18" i="5"/>
  <c r="H20" i="5"/>
  <c r="H21" i="5"/>
  <c r="H22" i="5"/>
  <c r="H23" i="5"/>
  <c r="H24" i="5"/>
  <c r="H25" i="5"/>
  <c r="H27" i="5"/>
  <c r="H28" i="5"/>
  <c r="H29" i="5"/>
  <c r="H31" i="5"/>
  <c r="H32" i="5"/>
  <c r="H5" i="5"/>
  <c r="G6" i="5"/>
  <c r="G7" i="5"/>
  <c r="G8" i="5"/>
  <c r="G9" i="5"/>
  <c r="G10" i="5"/>
  <c r="G11" i="5"/>
  <c r="G12" i="5"/>
  <c r="G13" i="5"/>
  <c r="G14" i="5"/>
  <c r="G15" i="5"/>
  <c r="G16" i="5"/>
  <c r="G18" i="5"/>
  <c r="G19" i="5"/>
  <c r="G20" i="5"/>
  <c r="G21" i="5"/>
  <c r="G22" i="5"/>
  <c r="G23" i="5"/>
  <c r="G24" i="5"/>
  <c r="G25" i="5"/>
  <c r="G27" i="5"/>
  <c r="G28" i="5"/>
  <c r="G29" i="5"/>
  <c r="G31" i="5"/>
  <c r="G32" i="5"/>
  <c r="G5" i="5"/>
  <c r="F30" i="5" l="1"/>
  <c r="G33" i="5"/>
  <c r="G30" i="5"/>
  <c r="H26" i="5"/>
  <c r="I26" i="5"/>
  <c r="G26" i="5"/>
  <c r="H17" i="5"/>
  <c r="I30" i="5" l="1"/>
  <c r="F33" i="5"/>
  <c r="H30" i="5"/>
  <c r="I33" i="5" l="1"/>
  <c r="H33" i="5"/>
</calcChain>
</file>

<file path=xl/sharedStrings.xml><?xml version="1.0" encoding="utf-8"?>
<sst xmlns="http://schemas.openxmlformats.org/spreadsheetml/2006/main" count="45" uniqueCount="41">
  <si>
    <t>Sl No.</t>
  </si>
  <si>
    <t>Total Advance</t>
  </si>
  <si>
    <t>Priority Sector Advance (PSA)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</si>
  <si>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</si>
  <si>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</si>
  <si>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</si>
  <si>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</si>
  <si>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</si>
  <si>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</si>
  <si>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</si>
  <si>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</si>
  <si>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</si>
  <si>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</si>
  <si>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</si>
  <si>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AXIS</t>
  </si>
  <si>
    <t>HDFC</t>
  </si>
  <si>
    <t>IDBI</t>
  </si>
  <si>
    <t>INDUS</t>
  </si>
  <si>
    <t>NESFB</t>
  </si>
  <si>
    <t>YES</t>
  </si>
  <si>
    <t>RIDF</t>
  </si>
  <si>
    <t>APRB</t>
  </si>
  <si>
    <t>APSCB</t>
  </si>
  <si>
    <t>(Amount in Rs. Lakhs)</t>
  </si>
  <si>
    <t>Non Priority Sector Advance</t>
  </si>
  <si>
    <t>Weaker Sector Advance (WSA)</t>
  </si>
  <si>
    <t>PSA to Tot. Adv (%)</t>
  </si>
  <si>
    <t>WSA to PSA (%)</t>
  </si>
  <si>
    <t>WSA to Tot. Adv (%)</t>
  </si>
  <si>
    <t>Pub</t>
  </si>
  <si>
    <t>Total</t>
  </si>
  <si>
    <t>Priv</t>
  </si>
  <si>
    <t>RRB</t>
  </si>
  <si>
    <t>Grand</t>
  </si>
  <si>
    <t>Segregation of Advances in Arunachal Pradesh as on date 30-09-2021</t>
  </si>
  <si>
    <t>SBI</t>
  </si>
  <si>
    <t>ICICI</t>
  </si>
  <si>
    <t>All Banks</t>
  </si>
  <si>
    <t>BAND</t>
  </si>
  <si>
    <t>Bank Name</t>
  </si>
  <si>
    <t>NEDFi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</si>
</sst>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12">
    <xf numFmtId="0" fontId="0" fillId="0" borderId="0" xfId="0"/>
    <xf numFmtId="0" fontId="1" fillId="0" borderId="11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0" fillId="0" borderId="10" xfId="0" applyNumberFormat="1" applyBorder="1" applyAlignment="1">
      <alignment wrapText="1"/>
    </xf>
    <xf numFmtId="2" fontId="1" fillId="0" borderId="10" xfId="0" applyNumberFormat="1" applyFont="1" applyBorder="1" applyAlignment="1">
      <alignment wrapText="1"/>
    </xf>
    <xf numFmtId="0" fontId="0" fillId="0" borderId="10" xfId="0" applyBorder="1" applyAlignment="1">
      <alignment wrapText="1"/>
    </xf>
    <xf numFmtId="0" fontId="1" fillId="0" borderId="10" xfId="0" applyFont="1" applyBorder="1" applyAlignment="1">
      <alignment wrapText="1"/>
    </xf>
    <xf numFmtId="0" fontId="20" fillId="0" borderId="0" xfId="0" applyFont="1" applyAlignment="1">
      <alignment horizontal="center"/>
    </xf>
    <xf numFmtId="0" fontId="21" fillId="0" borderId="11" xfId="0" applyFont="1" applyBorder="1" applyAlignment="1">
      <alignment horizontal="center" wrapText="1"/>
    </xf>
    <xf numFmtId="0" fontId="22" fillId="0" borderId="11" xfId="0" applyFont="1" applyBorder="1"/>
    <xf numFmtId="0" fontId="20" fillId="0" borderId="11" xfId="0" applyFont="1" applyBorder="1" applyAlignment="1">
      <alignment horizontal="center" wrapText="1"/>
    </xf>
    <xf numFmtId="0" fontId="0" fillId="0" borderId="11" xfId="0" applyBorder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cel Built-in Normal" xfId="2" xr:uid="{C6D319B7-1F25-4736-B09D-084554511B5B}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1" xfId="1" xr:uid="{50B2013E-3025-4542-8BD1-E6D280C95145}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9A02F-8BB6-4472-AB67-E1339182BCFC}">
  <dimension ref="A1:I33"/>
  <sheetViews>
    <sheetView tabSelected="1" topLeftCell="A7" workbookViewId="0">
      <selection activeCell="L24" sqref="L24"/>
    </sheetView>
  </sheetViews>
  <sheetFormatPr defaultRowHeight="14.4" x14ac:dyDescent="0.3"/>
  <cols>
    <col min="3" max="5" width="9.5546875" bestFit="1" customWidth="1"/>
    <col min="6" max="6" width="9" bestFit="1" customWidth="1"/>
    <col min="7" max="7" width="9.109375" customWidth="1"/>
    <col min="8" max="8" width="8.5546875" customWidth="1"/>
    <col min="9" max="9" width="7.6640625" customWidth="1"/>
  </cols>
  <sheetData>
    <row r="1" spans="1:9" ht="15.6" x14ac:dyDescent="0.3">
      <c r="A1" s="7">
        <v>10</v>
      </c>
      <c r="B1" s="7"/>
      <c r="C1" s="7"/>
      <c r="D1" s="7"/>
      <c r="E1" s="7"/>
      <c r="F1" s="7"/>
      <c r="G1" s="7"/>
      <c r="H1" s="7"/>
      <c r="I1" s="7"/>
    </row>
    <row r="2" spans="1:9" ht="17.399999999999999" x14ac:dyDescent="0.35">
      <c r="A2" s="8" t="s">
        <v>34</v>
      </c>
      <c r="B2" s="9"/>
      <c r="C2" s="9"/>
      <c r="D2" s="9"/>
      <c r="E2" s="9"/>
      <c r="F2" s="9"/>
      <c r="G2" s="9"/>
      <c r="H2" s="9"/>
      <c r="I2" s="9"/>
    </row>
    <row r="3" spans="1:9" x14ac:dyDescent="0.3">
      <c r="A3" s="10" t="s">
        <v>23</v>
      </c>
      <c r="B3" s="11"/>
      <c r="C3" s="11"/>
      <c r="D3" s="11"/>
      <c r="E3" s="11"/>
      <c r="F3" s="11"/>
      <c r="G3" s="11"/>
      <c r="H3" s="11"/>
      <c r="I3" s="11"/>
    </row>
    <row r="4" spans="1:9" ht="57.6" x14ac:dyDescent="0.3">
      <c r="A4" s="1" t="s">
        <v>0</v>
      </c>
      <c r="B4" s="1" t="s">
        <v>39</v>
      </c>
      <c r="C4" s="2" t="s">
        <v>2</v>
      </c>
      <c r="D4" s="2" t="s">
        <v>24</v>
      </c>
      <c r="E4" s="2" t="s">
        <v>1</v>
      </c>
      <c r="F4" s="2" t="s">
        <v>25</v>
      </c>
      <c r="G4" s="2" t="s">
        <v>26</v>
      </c>
      <c r="H4" s="2" t="s">
        <v>27</v>
      </c>
      <c r="I4" s="2" t="s">
        <v>28</v>
      </c>
    </row>
    <row r="5" spans="1:9" x14ac:dyDescent="0.3">
      <c r="A5" s="5">
        <v>1</v>
      </c>
      <c r="B5" s="5" t="s">
        <v>3</v>
      </c>
      <c r="C5" s="3">
        <v>26955.83</v>
      </c>
      <c r="D5" s="3">
        <v>5675</v>
      </c>
      <c r="E5" s="3">
        <v>32630.42</v>
      </c>
      <c r="F5" s="3">
        <v>2538.5300000000002</v>
      </c>
      <c r="G5" s="3">
        <f>C5/E5*100</f>
        <v>82.609509776460129</v>
      </c>
      <c r="H5" s="3">
        <f>F5/C5*100</f>
        <v>9.417369081196906</v>
      </c>
      <c r="I5" s="3">
        <f>F5/E5*100</f>
        <v>7.7796424318166926</v>
      </c>
    </row>
    <row r="6" spans="1:9" x14ac:dyDescent="0.3">
      <c r="A6" s="5">
        <v>2</v>
      </c>
      <c r="B6" s="5" t="s">
        <v>4</v>
      </c>
      <c r="C6" s="3">
        <v>4611.88</v>
      </c>
      <c r="D6" s="3">
        <v>734</v>
      </c>
      <c r="E6" s="3">
        <v>5346</v>
      </c>
      <c r="F6" s="3">
        <v>3000</v>
      </c>
      <c r="G6" s="3">
        <f t="shared" ref="G6:G33" si="0">C6/E6*100</f>
        <v>86.267863823419376</v>
      </c>
      <c r="H6" s="3">
        <f t="shared" ref="H6:H33" si="1">F6/C6*100</f>
        <v>65.049394173308926</v>
      </c>
      <c r="I6" s="3">
        <f t="shared" ref="I6:I32" si="2">F6/E6*100</f>
        <v>56.116722783389449</v>
      </c>
    </row>
    <row r="7" spans="1:9" x14ac:dyDescent="0.3">
      <c r="A7" s="5">
        <v>3</v>
      </c>
      <c r="B7" s="5" t="s">
        <v>5</v>
      </c>
      <c r="C7" s="3">
        <v>2924.81</v>
      </c>
      <c r="D7" s="3">
        <v>1114</v>
      </c>
      <c r="E7" s="3">
        <v>4039</v>
      </c>
      <c r="F7" s="3">
        <v>130.26</v>
      </c>
      <c r="G7" s="3">
        <f t="shared" si="0"/>
        <v>72.414211438474879</v>
      </c>
      <c r="H7" s="3">
        <f t="shared" si="1"/>
        <v>4.4536226284784304</v>
      </c>
      <c r="I7" s="3">
        <f t="shared" si="2"/>
        <v>3.2250557068581327</v>
      </c>
    </row>
    <row r="8" spans="1:9" x14ac:dyDescent="0.3">
      <c r="A8" s="5">
        <v>4</v>
      </c>
      <c r="B8" s="5" t="s">
        <v>6</v>
      </c>
      <c r="C8" s="3">
        <v>14076.9</v>
      </c>
      <c r="D8" s="3">
        <v>5376</v>
      </c>
      <c r="E8" s="3">
        <v>19452.93</v>
      </c>
      <c r="F8" s="3">
        <v>10000</v>
      </c>
      <c r="G8" s="3">
        <f t="shared" si="0"/>
        <v>72.363906105661201</v>
      </c>
      <c r="H8" s="3">
        <f t="shared" si="1"/>
        <v>71.038367822460913</v>
      </c>
      <c r="I8" s="3">
        <f t="shared" si="2"/>
        <v>51.40613779003985</v>
      </c>
    </row>
    <row r="9" spans="1:9" x14ac:dyDescent="0.3">
      <c r="A9" s="5">
        <v>5</v>
      </c>
      <c r="B9" s="5" t="s">
        <v>7</v>
      </c>
      <c r="C9" s="3">
        <v>4826.9799999999996</v>
      </c>
      <c r="D9" s="3">
        <v>1393</v>
      </c>
      <c r="E9" s="3">
        <v>6219.55</v>
      </c>
      <c r="F9" s="3">
        <v>1513.29</v>
      </c>
      <c r="G9" s="3">
        <f t="shared" si="0"/>
        <v>77.609794920854398</v>
      </c>
      <c r="H9" s="3">
        <f t="shared" si="1"/>
        <v>31.350658175505185</v>
      </c>
      <c r="I9" s="3">
        <f t="shared" si="2"/>
        <v>24.331181516347645</v>
      </c>
    </row>
    <row r="10" spans="1:9" x14ac:dyDescent="0.3">
      <c r="A10" s="5">
        <v>6</v>
      </c>
      <c r="B10" s="5" t="s">
        <v>8</v>
      </c>
      <c r="C10" s="3">
        <v>9016.5499999999993</v>
      </c>
      <c r="D10" s="3">
        <v>4581</v>
      </c>
      <c r="E10" s="3">
        <v>13598</v>
      </c>
      <c r="F10" s="3">
        <v>882.78</v>
      </c>
      <c r="G10" s="3">
        <f t="shared" si="0"/>
        <v>66.30791292837182</v>
      </c>
      <c r="H10" s="3">
        <f t="shared" si="1"/>
        <v>9.7906627257653991</v>
      </c>
      <c r="I10" s="3">
        <f t="shared" si="2"/>
        <v>6.4919841153110749</v>
      </c>
    </row>
    <row r="11" spans="1:9" x14ac:dyDescent="0.3">
      <c r="A11" s="5">
        <v>7</v>
      </c>
      <c r="B11" s="5" t="s">
        <v>9</v>
      </c>
      <c r="C11" s="3">
        <v>822.46</v>
      </c>
      <c r="D11" s="3">
        <v>109</v>
      </c>
      <c r="E11" s="3">
        <v>931.56</v>
      </c>
      <c r="F11" s="3">
        <v>600</v>
      </c>
      <c r="G11" s="3">
        <f t="shared" si="0"/>
        <v>88.288462364206282</v>
      </c>
      <c r="H11" s="3">
        <f t="shared" si="1"/>
        <v>72.951876079079838</v>
      </c>
      <c r="I11" s="3">
        <f t="shared" si="2"/>
        <v>64.40808965606081</v>
      </c>
    </row>
    <row r="12" spans="1:9" x14ac:dyDescent="0.3">
      <c r="A12" s="5">
        <v>8</v>
      </c>
      <c r="B12" s="5" t="s">
        <v>10</v>
      </c>
      <c r="C12" s="3">
        <v>17911.55</v>
      </c>
      <c r="D12" s="3">
        <v>2229</v>
      </c>
      <c r="E12" s="3">
        <v>20140.669999999998</v>
      </c>
      <c r="F12" s="3">
        <v>11662.04</v>
      </c>
      <c r="G12" s="3">
        <f t="shared" si="0"/>
        <v>88.932245054409805</v>
      </c>
      <c r="H12" s="3">
        <f t="shared" si="1"/>
        <v>65.109049747230159</v>
      </c>
      <c r="I12" s="3">
        <f t="shared" si="2"/>
        <v>57.902939673804312</v>
      </c>
    </row>
    <row r="13" spans="1:9" x14ac:dyDescent="0.3">
      <c r="A13" s="5">
        <v>9</v>
      </c>
      <c r="B13" s="5" t="s">
        <v>11</v>
      </c>
      <c r="C13" s="3">
        <v>740.71</v>
      </c>
      <c r="D13" s="3">
        <v>221</v>
      </c>
      <c r="E13" s="3">
        <v>962.11</v>
      </c>
      <c r="F13" s="3">
        <v>600</v>
      </c>
      <c r="G13" s="3">
        <f t="shared" si="0"/>
        <v>76.988078286266642</v>
      </c>
      <c r="H13" s="3">
        <f t="shared" si="1"/>
        <v>81.003361639508029</v>
      </c>
      <c r="I13" s="3">
        <f t="shared" si="2"/>
        <v>62.362931473532136</v>
      </c>
    </row>
    <row r="14" spans="1:9" x14ac:dyDescent="0.3">
      <c r="A14" s="5">
        <v>10</v>
      </c>
      <c r="B14" s="5" t="s">
        <v>35</v>
      </c>
      <c r="C14" s="3">
        <v>75623.490000000005</v>
      </c>
      <c r="D14" s="3">
        <v>299684</v>
      </c>
      <c r="E14" s="3">
        <v>375307.96</v>
      </c>
      <c r="F14" s="3">
        <v>32780.32</v>
      </c>
      <c r="G14" s="3">
        <f t="shared" si="0"/>
        <v>20.14971651547172</v>
      </c>
      <c r="H14" s="3">
        <f t="shared" si="1"/>
        <v>43.346743187863979</v>
      </c>
      <c r="I14" s="3">
        <f t="shared" si="2"/>
        <v>8.7342458710441413</v>
      </c>
    </row>
    <row r="15" spans="1:9" x14ac:dyDescent="0.3">
      <c r="A15" s="5">
        <v>11</v>
      </c>
      <c r="B15" s="5" t="s">
        <v>12</v>
      </c>
      <c r="C15" s="3">
        <v>6513.72</v>
      </c>
      <c r="D15" s="3">
        <v>1049</v>
      </c>
      <c r="E15" s="3">
        <v>7562.61</v>
      </c>
      <c r="F15" s="3">
        <v>1917.1</v>
      </c>
      <c r="G15" s="3">
        <f t="shared" si="0"/>
        <v>86.130581902279772</v>
      </c>
      <c r="H15" s="3">
        <f t="shared" si="1"/>
        <v>29.431722579416981</v>
      </c>
      <c r="I15" s="3">
        <f t="shared" si="2"/>
        <v>25.349713921516514</v>
      </c>
    </row>
    <row r="16" spans="1:9" x14ac:dyDescent="0.3">
      <c r="A16" s="5">
        <v>12</v>
      </c>
      <c r="B16" s="5" t="s">
        <v>13</v>
      </c>
      <c r="C16" s="3">
        <v>539.55999999999995</v>
      </c>
      <c r="D16" s="3">
        <v>456</v>
      </c>
      <c r="E16" s="3">
        <v>995.69</v>
      </c>
      <c r="F16" s="3">
        <v>400</v>
      </c>
      <c r="G16" s="3">
        <f t="shared" si="0"/>
        <v>54.189556990629605</v>
      </c>
      <c r="H16" s="3">
        <f t="shared" si="1"/>
        <v>74.134479946623173</v>
      </c>
      <c r="I16" s="3">
        <f t="shared" si="2"/>
        <v>40.173146260382246</v>
      </c>
    </row>
    <row r="17" spans="1:9" x14ac:dyDescent="0.3">
      <c r="A17" s="6" t="s">
        <v>29</v>
      </c>
      <c r="B17" s="6" t="s">
        <v>30</v>
      </c>
      <c r="C17" s="4">
        <f>SUM(C5:C16)</f>
        <v>164564.44000000003</v>
      </c>
      <c r="D17" s="4">
        <f t="shared" ref="D17:F17" si="3">SUM(D5:D16)</f>
        <v>322621</v>
      </c>
      <c r="E17" s="4">
        <f t="shared" si="3"/>
        <v>487186.5</v>
      </c>
      <c r="F17" s="4">
        <f t="shared" si="3"/>
        <v>66024.320000000007</v>
      </c>
      <c r="G17" s="4">
        <f t="shared" si="0"/>
        <v>33.778530398522953</v>
      </c>
      <c r="H17" s="4">
        <f t="shared" si="1"/>
        <v>40.120648178913981</v>
      </c>
      <c r="I17" s="4">
        <f t="shared" si="2"/>
        <v>13.552165341198904</v>
      </c>
    </row>
    <row r="18" spans="1:9" x14ac:dyDescent="0.3">
      <c r="A18" s="5">
        <v>1</v>
      </c>
      <c r="B18" s="5" t="s">
        <v>14</v>
      </c>
      <c r="C18" s="3">
        <v>1387.81</v>
      </c>
      <c r="D18" s="3">
        <v>6067</v>
      </c>
      <c r="E18" s="3">
        <v>7454.63</v>
      </c>
      <c r="F18" s="3">
        <v>232.04</v>
      </c>
      <c r="G18" s="3">
        <f t="shared" si="0"/>
        <v>18.616752273419337</v>
      </c>
      <c r="H18" s="3">
        <f t="shared" si="1"/>
        <v>16.719867993457317</v>
      </c>
      <c r="I18" s="3">
        <f t="shared" si="2"/>
        <v>3.112696404784677</v>
      </c>
    </row>
    <row r="19" spans="1:9" x14ac:dyDescent="0.3">
      <c r="A19" s="5">
        <v>2</v>
      </c>
      <c r="B19" s="5" t="s">
        <v>38</v>
      </c>
      <c r="C19" s="3">
        <v>0</v>
      </c>
      <c r="D19" s="3">
        <v>50</v>
      </c>
      <c r="E19" s="3">
        <v>49.97</v>
      </c>
      <c r="F19" s="3">
        <v>30</v>
      </c>
      <c r="G19" s="3">
        <f t="shared" si="0"/>
        <v>0</v>
      </c>
      <c r="H19" s="3">
        <v>0</v>
      </c>
      <c r="I19" s="3">
        <f t="shared" si="2"/>
        <v>60.03602161296778</v>
      </c>
    </row>
    <row r="20" spans="1:9" x14ac:dyDescent="0.3">
      <c r="A20" s="5">
        <v>3</v>
      </c>
      <c r="B20" s="5" t="s">
        <v>15</v>
      </c>
      <c r="C20" s="3">
        <v>654.54</v>
      </c>
      <c r="D20" s="3">
        <v>15377</v>
      </c>
      <c r="E20" s="3">
        <v>16032.03</v>
      </c>
      <c r="F20" s="3">
        <v>394.27</v>
      </c>
      <c r="G20" s="3">
        <f t="shared" si="0"/>
        <v>4.0827019410517567</v>
      </c>
      <c r="H20" s="3">
        <f t="shared" si="1"/>
        <v>60.236196412747887</v>
      </c>
      <c r="I20" s="3">
        <f t="shared" si="2"/>
        <v>2.4592643601590063</v>
      </c>
    </row>
    <row r="21" spans="1:9" x14ac:dyDescent="0.3">
      <c r="A21" s="5">
        <v>4</v>
      </c>
      <c r="B21" s="5" t="s">
        <v>36</v>
      </c>
      <c r="C21" s="3">
        <v>807.06</v>
      </c>
      <c r="D21" s="3">
        <v>12467</v>
      </c>
      <c r="E21" s="3">
        <v>13273.58</v>
      </c>
      <c r="F21" s="3">
        <v>212.85</v>
      </c>
      <c r="G21" s="3">
        <f t="shared" si="0"/>
        <v>6.0801984091706975</v>
      </c>
      <c r="H21" s="3">
        <f t="shared" si="1"/>
        <v>26.37350382871162</v>
      </c>
      <c r="I21" s="3">
        <f t="shared" si="2"/>
        <v>1.6035613602358971</v>
      </c>
    </row>
    <row r="22" spans="1:9" x14ac:dyDescent="0.3">
      <c r="A22" s="5">
        <v>5</v>
      </c>
      <c r="B22" s="5" t="s">
        <v>16</v>
      </c>
      <c r="C22" s="3">
        <v>2409.91</v>
      </c>
      <c r="D22" s="3">
        <v>963</v>
      </c>
      <c r="E22" s="3">
        <v>3373.25</v>
      </c>
      <c r="F22" s="3">
        <v>580.87</v>
      </c>
      <c r="G22" s="3">
        <f t="shared" si="0"/>
        <v>71.441784629066916</v>
      </c>
      <c r="H22" s="3">
        <f t="shared" si="1"/>
        <v>24.10338975314431</v>
      </c>
      <c r="I22" s="3">
        <f t="shared" si="2"/>
        <v>17.219891795745941</v>
      </c>
    </row>
    <row r="23" spans="1:9" x14ac:dyDescent="0.3">
      <c r="A23" s="5">
        <v>6</v>
      </c>
      <c r="B23" s="5" t="s">
        <v>17</v>
      </c>
      <c r="C23" s="3">
        <v>3823.8</v>
      </c>
      <c r="D23" s="3">
        <v>7693</v>
      </c>
      <c r="E23" s="3">
        <v>11516.94</v>
      </c>
      <c r="F23" s="3">
        <v>623.65</v>
      </c>
      <c r="G23" s="3">
        <f t="shared" si="0"/>
        <v>33.201527489072618</v>
      </c>
      <c r="H23" s="3">
        <f t="shared" si="1"/>
        <v>16.309691929494218</v>
      </c>
      <c r="I23" s="3">
        <f t="shared" si="2"/>
        <v>5.4150668493540808</v>
      </c>
    </row>
    <row r="24" spans="1:9" x14ac:dyDescent="0.3">
      <c r="A24" s="5">
        <v>7</v>
      </c>
      <c r="B24" s="5" t="s">
        <v>18</v>
      </c>
      <c r="C24" s="3">
        <v>2394.4</v>
      </c>
      <c r="D24" s="3">
        <v>7</v>
      </c>
      <c r="E24" s="3">
        <v>2401.7199999999998</v>
      </c>
      <c r="F24" s="3">
        <v>2061.5500000000002</v>
      </c>
      <c r="G24" s="3">
        <f t="shared" si="0"/>
        <v>99.695218426794142</v>
      </c>
      <c r="H24" s="3">
        <f t="shared" si="1"/>
        <v>86.098813899097905</v>
      </c>
      <c r="I24" s="3">
        <f t="shared" si="2"/>
        <v>85.836400579584648</v>
      </c>
    </row>
    <row r="25" spans="1:9" x14ac:dyDescent="0.3">
      <c r="A25" s="5">
        <v>8</v>
      </c>
      <c r="B25" s="5" t="s">
        <v>19</v>
      </c>
      <c r="C25" s="3">
        <v>93.35</v>
      </c>
      <c r="D25" s="3">
        <v>5346</v>
      </c>
      <c r="E25" s="3">
        <v>5439</v>
      </c>
      <c r="F25" s="3">
        <v>0</v>
      </c>
      <c r="G25" s="3">
        <f t="shared" si="0"/>
        <v>1.7163081448795734</v>
      </c>
      <c r="H25" s="3">
        <f t="shared" si="1"/>
        <v>0</v>
      </c>
      <c r="I25" s="3">
        <f t="shared" si="2"/>
        <v>0</v>
      </c>
    </row>
    <row r="26" spans="1:9" x14ac:dyDescent="0.3">
      <c r="A26" s="6" t="s">
        <v>31</v>
      </c>
      <c r="B26" s="6" t="s">
        <v>30</v>
      </c>
      <c r="C26" s="4">
        <f>SUM(C18:C25)</f>
        <v>11570.869999999999</v>
      </c>
      <c r="D26" s="4">
        <f t="shared" ref="D26:E26" si="4">SUM(D18:D25)</f>
        <v>47970</v>
      </c>
      <c r="E26" s="4">
        <f t="shared" si="4"/>
        <v>59541.120000000003</v>
      </c>
      <c r="F26" s="4">
        <f>SUM(F18:F25)</f>
        <v>4135.2299999999996</v>
      </c>
      <c r="G26" s="4">
        <f t="shared" si="0"/>
        <v>19.433410053421902</v>
      </c>
      <c r="H26" s="4">
        <f t="shared" si="1"/>
        <v>35.738280699722665</v>
      </c>
      <c r="I26" s="4">
        <f t="shared" si="2"/>
        <v>6.945166634420044</v>
      </c>
    </row>
    <row r="27" spans="1:9" x14ac:dyDescent="0.3">
      <c r="A27" s="5">
        <v>1</v>
      </c>
      <c r="B27" s="5" t="s">
        <v>21</v>
      </c>
      <c r="C27" s="3">
        <v>15550.43</v>
      </c>
      <c r="D27" s="3">
        <v>6143</v>
      </c>
      <c r="E27" s="3">
        <v>21693.68</v>
      </c>
      <c r="F27" s="3">
        <v>0</v>
      </c>
      <c r="G27" s="3">
        <f t="shared" si="0"/>
        <v>71.681844666280696</v>
      </c>
      <c r="H27" s="3">
        <f t="shared" si="1"/>
        <v>0</v>
      </c>
      <c r="I27" s="3">
        <f t="shared" si="2"/>
        <v>0</v>
      </c>
    </row>
    <row r="28" spans="1:9" x14ac:dyDescent="0.3">
      <c r="A28" s="6" t="s">
        <v>32</v>
      </c>
      <c r="B28" s="6" t="s">
        <v>30</v>
      </c>
      <c r="C28" s="4">
        <v>15550.43</v>
      </c>
      <c r="D28" s="4">
        <v>6143</v>
      </c>
      <c r="E28" s="4">
        <v>21693.68</v>
      </c>
      <c r="F28" s="4">
        <v>0</v>
      </c>
      <c r="G28" s="4">
        <f t="shared" si="0"/>
        <v>71.681844666280696</v>
      </c>
      <c r="H28" s="4">
        <f t="shared" si="1"/>
        <v>0</v>
      </c>
      <c r="I28" s="4">
        <f t="shared" si="2"/>
        <v>0</v>
      </c>
    </row>
    <row r="29" spans="1:9" x14ac:dyDescent="0.3">
      <c r="A29" s="5">
        <v>1</v>
      </c>
      <c r="B29" s="5" t="s">
        <v>22</v>
      </c>
      <c r="C29" s="3">
        <v>15309.9</v>
      </c>
      <c r="D29" s="3">
        <v>19015</v>
      </c>
      <c r="E29" s="3">
        <v>34325.11</v>
      </c>
      <c r="F29" s="3">
        <v>42.74</v>
      </c>
      <c r="G29" s="3">
        <f t="shared" si="0"/>
        <v>44.602624725747418</v>
      </c>
      <c r="H29" s="3">
        <f t="shared" si="1"/>
        <v>0.27916576855498731</v>
      </c>
      <c r="I29" s="3">
        <f t="shared" si="2"/>
        <v>0.12451526011132959</v>
      </c>
    </row>
    <row r="30" spans="1:9" x14ac:dyDescent="0.3">
      <c r="A30" s="6" t="s">
        <v>37</v>
      </c>
      <c r="B30" s="6" t="s">
        <v>30</v>
      </c>
      <c r="C30" s="4">
        <f>C17+C26+C28+C29</f>
        <v>206995.64</v>
      </c>
      <c r="D30" s="4">
        <f t="shared" ref="D30:F30" si="5">D17+D26+D28+D29</f>
        <v>395749</v>
      </c>
      <c r="E30" s="4">
        <f t="shared" si="5"/>
        <v>602746.41</v>
      </c>
      <c r="F30" s="4">
        <f t="shared" si="5"/>
        <v>70202.290000000008</v>
      </c>
      <c r="G30" s="4">
        <f t="shared" si="0"/>
        <v>34.342077624319657</v>
      </c>
      <c r="H30" s="4">
        <f t="shared" si="1"/>
        <v>33.914864100519218</v>
      </c>
      <c r="I30" s="4">
        <f t="shared" si="2"/>
        <v>11.64706895558283</v>
      </c>
    </row>
    <row r="31" spans="1:9" x14ac:dyDescent="0.3">
      <c r="A31" s="5">
        <v>1</v>
      </c>
      <c r="B31" s="5" t="s">
        <v>40</v>
      </c>
      <c r="C31" s="3">
        <v>6109.53</v>
      </c>
      <c r="D31" s="3">
        <v>0</v>
      </c>
      <c r="E31" s="3">
        <v>6109.53</v>
      </c>
      <c r="F31" s="3">
        <v>0</v>
      </c>
      <c r="G31" s="3">
        <f t="shared" si="0"/>
        <v>100</v>
      </c>
      <c r="H31" s="3">
        <f t="shared" si="1"/>
        <v>0</v>
      </c>
      <c r="I31" s="4">
        <f t="shared" si="2"/>
        <v>0</v>
      </c>
    </row>
    <row r="32" spans="1:9" x14ac:dyDescent="0.3">
      <c r="A32" s="5">
        <v>1</v>
      </c>
      <c r="B32" s="5" t="s">
        <v>20</v>
      </c>
      <c r="C32" s="3">
        <v>91474.39</v>
      </c>
      <c r="D32" s="3">
        <v>0</v>
      </c>
      <c r="E32" s="3">
        <v>91474.39</v>
      </c>
      <c r="F32" s="3">
        <v>0</v>
      </c>
      <c r="G32" s="3">
        <f t="shared" si="0"/>
        <v>100</v>
      </c>
      <c r="H32" s="3">
        <f t="shared" si="1"/>
        <v>0</v>
      </c>
      <c r="I32" s="4">
        <f t="shared" si="2"/>
        <v>0</v>
      </c>
    </row>
    <row r="33" spans="1:9" x14ac:dyDescent="0.3">
      <c r="A33" s="6" t="s">
        <v>33</v>
      </c>
      <c r="B33" s="6" t="s">
        <v>30</v>
      </c>
      <c r="C33" s="4">
        <f>C30+C31+C32</f>
        <v>304579.56</v>
      </c>
      <c r="D33" s="4">
        <f t="shared" ref="D33:F33" si="6">D30+D31+D32</f>
        <v>395749</v>
      </c>
      <c r="E33" s="4">
        <f t="shared" si="6"/>
        <v>700330.33000000007</v>
      </c>
      <c r="F33" s="4">
        <f t="shared" si="6"/>
        <v>70202.290000000008</v>
      </c>
      <c r="G33" s="4">
        <f t="shared" si="0"/>
        <v>43.49084238576387</v>
      </c>
      <c r="H33" s="4">
        <f t="shared" si="1"/>
        <v>23.048917005461565</v>
      </c>
      <c r="I33" s="4">
        <f>F33/E33*100</f>
        <v>10.024168166470814</v>
      </c>
    </row>
  </sheetData>
  <mergeCells count="3">
    <mergeCell ref="A1:I1"/>
    <mergeCell ref="A2:I2"/>
    <mergeCell ref="A3:I3"/>
  </mergeCells>
  <printOptions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2021-10-04T11:12:17Z</cp:lastPrinted>
  <dcterms:created xsi:type="dcterms:W3CDTF">2020-09-17T13:13:34Z</dcterms:created>
  <dcterms:modified xsi:type="dcterms:W3CDTF">2021-12-04T06:28:09Z</dcterms:modified>
</cp:coreProperties>
</file>